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</workbook>
</file>

<file path=xl/calcChain.xml><?xml version="1.0" encoding="utf-8"?>
<calcChain xmlns="http://schemas.openxmlformats.org/spreadsheetml/2006/main">
  <c r="H28" i="1" l="1"/>
  <c r="H57" i="1"/>
  <c r="H37" i="1" l="1"/>
  <c r="H14" i="1"/>
  <c r="H30" i="1"/>
  <c r="H36" i="1" l="1"/>
  <c r="H17" i="1" l="1"/>
  <c r="H18" i="1" l="1"/>
  <c r="H32" i="1" l="1"/>
  <c r="H51" i="1" l="1"/>
  <c r="H59" i="1" l="1"/>
  <c r="H13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<sst xmlns="http://schemas.openxmlformats.org/spreadsheetml/2006/main" count="57" uniqueCount="33">
  <si>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</si>
  <si>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</si>
  <si>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</si>
  <si>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</si>
  <si>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</si>
  <si>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</si>
  <si>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</si>
  <si>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</si>
  <si>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</si>
  <si>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</si>
  <si>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</si>
  <si>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</si>
  <si>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</si>
  <si>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</si>
  <si>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</si>
  <si>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</si>
  <si>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</si>
  <si>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</si>
  <si>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</si>
  <si>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</si>
  <si>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</si>
  <si>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</si>
  <si>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</si>
  <si>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</si>
  <si>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</si>
  <si>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</si>
  <si>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</si>
  <si>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</si>
  <si>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</si>
  <si>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</si>
  <si>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Dana:22.12.2020.</t>
  </si>
  <si>
    <t>Dana 22.12.2020.godine Dom zdravlja Požarevac nije izvršio plaćanje prema dobavljačima:</t>
  </si>
  <si>
    <t>Primljena i neutrošena participacija od 22.12.2020.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</si>
</sst>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20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44187</v>
      </c>
      <c r="H12" s="23">
        <v>1866934.28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44187</v>
      </c>
      <c r="H13" s="3">
        <f>H14+H30-H37-H51</f>
        <v>1863255.8800000001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44187</v>
      </c>
      <c r="H14" s="4">
        <f>H15+H16+H17+H18+H19+H20+H21+H22+H23+H24+H25+H26+H27+H28+H29</f>
        <v>1526655.6500000001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2" x14ac:dyDescent="0.25">
      <c r="B17" s="28" t="s">
        <v>27</v>
      </c>
      <c r="C17" s="29"/>
      <c r="D17" s="29"/>
      <c r="E17" s="29"/>
      <c r="F17" s="30"/>
      <c r="G17" s="12"/>
      <c r="H17" s="15">
        <f>5492786.76+791101.02-6180093.17-103776.28</f>
        <v>18.329999999405118</v>
      </c>
      <c r="I17" s="11"/>
      <c r="J17" s="11"/>
      <c r="K17" s="8"/>
    </row>
    <row r="18" spans="2:12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2941171.44-1145491.22+71500.88-311500.88+16808-3616.27-5009.43+1066750-70000+45000-8672.44+25000+85667.11-211938.59-1045277.09-13125+50000-3825+51191.51-4193-16661.07-42135</f>
        <v>1471643.9500000007</v>
      </c>
      <c r="I18" s="11"/>
      <c r="J18" s="11"/>
      <c r="K18" s="8"/>
      <c r="L18" s="8"/>
    </row>
    <row r="19" spans="2:12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2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2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2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2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2" x14ac:dyDescent="0.25">
      <c r="B24" s="28" t="s">
        <v>13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2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2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2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2" x14ac:dyDescent="0.25">
      <c r="B28" s="28" t="s">
        <v>32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+1600+850+1750+350-8673.6+1750+600+3300+300+250+1700+3270+450-23421.96</f>
        <v>13343.370000000024</v>
      </c>
      <c r="I28" s="11"/>
      <c r="J28" s="11"/>
      <c r="K28" s="8"/>
      <c r="L28" s="8"/>
    </row>
    <row r="29" spans="2:12" x14ac:dyDescent="0.25">
      <c r="B29" s="28" t="s">
        <v>29</v>
      </c>
      <c r="C29" s="29"/>
      <c r="D29" s="29"/>
      <c r="E29" s="29"/>
      <c r="F29" s="30"/>
      <c r="G29" s="13"/>
      <c r="H29" s="10">
        <v>41650</v>
      </c>
      <c r="I29" s="11"/>
      <c r="J29" s="11"/>
      <c r="K29" s="8"/>
      <c r="L29" s="8"/>
    </row>
    <row r="30" spans="2:12" x14ac:dyDescent="0.25">
      <c r="B30" s="50" t="s">
        <v>24</v>
      </c>
      <c r="C30" s="51"/>
      <c r="D30" s="51"/>
      <c r="E30" s="51"/>
      <c r="F30" s="52"/>
      <c r="G30" s="16">
        <v>44187</v>
      </c>
      <c r="H30" s="4">
        <f>H31+H32+H33+H34+H35+H36</f>
        <v>378250.23</v>
      </c>
      <c r="I30" s="11"/>
      <c r="J30" s="11"/>
      <c r="K30" s="8"/>
    </row>
    <row r="31" spans="2:12" x14ac:dyDescent="0.25">
      <c r="B31" s="28" t="s">
        <v>10</v>
      </c>
      <c r="C31" s="29"/>
      <c r="D31" s="29"/>
      <c r="E31" s="29"/>
      <c r="F31" s="30"/>
      <c r="G31" s="2"/>
      <c r="H31" s="15">
        <v>0</v>
      </c>
      <c r="I31" s="11"/>
      <c r="J31" s="11"/>
      <c r="K31" s="8"/>
    </row>
    <row r="32" spans="2:12" x14ac:dyDescent="0.25">
      <c r="B32" s="28" t="s">
        <v>11</v>
      </c>
      <c r="C32" s="29"/>
      <c r="D32" s="29"/>
      <c r="E32" s="29"/>
      <c r="F32" s="30"/>
      <c r="G32" s="2"/>
      <c r="H32" s="10">
        <f>159868.39+135083-105001.41+135083-118951.11+135083-96223.18-2500+135083-115657.02+135083-103735.49+135083-97650.79+135083-126589.31+135083-126470.34+3825</f>
        <v>351578.74</v>
      </c>
      <c r="I32" s="27"/>
      <c r="J32" s="11"/>
      <c r="K32" s="8"/>
    </row>
    <row r="33" spans="2:13" x14ac:dyDescent="0.25">
      <c r="B33" s="28" t="s">
        <v>13</v>
      </c>
      <c r="C33" s="29"/>
      <c r="D33" s="29"/>
      <c r="E33" s="29"/>
      <c r="F33" s="30"/>
      <c r="G33" s="2"/>
      <c r="H33" s="10">
        <v>0</v>
      </c>
      <c r="I33" s="11"/>
      <c r="J33" s="11"/>
      <c r="K33" s="8"/>
      <c r="L33" s="8"/>
      <c r="M33" s="8"/>
    </row>
    <row r="34" spans="2:13" x14ac:dyDescent="0.25">
      <c r="B34" s="28" t="s">
        <v>14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3" x14ac:dyDescent="0.25">
      <c r="B35" s="28" t="s">
        <v>15</v>
      </c>
      <c r="C35" s="29"/>
      <c r="D35" s="29"/>
      <c r="E35" s="29"/>
      <c r="F35" s="30"/>
      <c r="G35" s="2"/>
      <c r="H35" s="10">
        <v>0</v>
      </c>
      <c r="I35" s="11"/>
      <c r="J35" s="11"/>
    </row>
    <row r="36" spans="2:13" x14ac:dyDescent="0.25">
      <c r="B36" s="28" t="s">
        <v>32</v>
      </c>
      <c r="C36" s="29"/>
      <c r="D36" s="29"/>
      <c r="E36" s="29"/>
      <c r="F36" s="30"/>
      <c r="G36" s="2"/>
      <c r="H36" s="10">
        <f>5430+19247+4887+18701+2715-5333.33+9500-42733.34+3258-2712+2987+16193-5333.33+5973-3240+6312+1631-5368.84+3529-17344.88+21317-36694.34+4616+5588-11715.33+4553+1086+3518+1286.88+4344+1629+8846</f>
        <v>26671.49</v>
      </c>
      <c r="I36" s="11"/>
      <c r="J36" s="11"/>
    </row>
    <row r="37" spans="2:13" x14ac:dyDescent="0.25">
      <c r="B37" s="31" t="s">
        <v>16</v>
      </c>
      <c r="C37" s="32"/>
      <c r="D37" s="32"/>
      <c r="E37" s="32"/>
      <c r="F37" s="33"/>
      <c r="G37" s="17">
        <v>44187</v>
      </c>
      <c r="H37" s="5">
        <f>SUM(H39:H50)</f>
        <v>41650</v>
      </c>
      <c r="I37" s="11"/>
      <c r="J37" s="11"/>
    </row>
    <row r="38" spans="2:13" x14ac:dyDescent="0.25">
      <c r="B38" s="28" t="s">
        <v>10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3" x14ac:dyDescent="0.25">
      <c r="B39" s="28" t="s">
        <v>26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3" x14ac:dyDescent="0.25">
      <c r="B40" s="28" t="s">
        <v>27</v>
      </c>
      <c r="C40" s="29"/>
      <c r="D40" s="29"/>
      <c r="E40" s="29"/>
      <c r="F40" s="30"/>
      <c r="G40" s="13"/>
      <c r="H40" s="15">
        <v>0</v>
      </c>
      <c r="I40" s="11"/>
      <c r="J40" s="11"/>
    </row>
    <row r="41" spans="2:13" x14ac:dyDescent="0.25">
      <c r="B41" s="28" t="s">
        <v>11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3" x14ac:dyDescent="0.25">
      <c r="B42" s="28" t="s">
        <v>28</v>
      </c>
      <c r="C42" s="29"/>
      <c r="D42" s="29"/>
      <c r="E42" s="29"/>
      <c r="F42" s="30"/>
      <c r="G42" s="13"/>
      <c r="H42" s="15">
        <v>0</v>
      </c>
      <c r="I42" s="11"/>
      <c r="J42" s="11"/>
      <c r="L42" s="8"/>
    </row>
    <row r="43" spans="2:13" x14ac:dyDescent="0.25">
      <c r="B43" s="28" t="s">
        <v>12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3" x14ac:dyDescent="0.25">
      <c r="B44" s="28" t="s">
        <v>19</v>
      </c>
      <c r="C44" s="29"/>
      <c r="D44" s="29"/>
      <c r="E44" s="29"/>
      <c r="F44" s="30"/>
      <c r="G44" s="13"/>
      <c r="H44" s="10">
        <v>0</v>
      </c>
      <c r="I44" s="11"/>
      <c r="J44" s="11"/>
      <c r="L44" s="8"/>
    </row>
    <row r="45" spans="2:13" x14ac:dyDescent="0.25">
      <c r="B45" s="28" t="s">
        <v>2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3" x14ac:dyDescent="0.25">
      <c r="B46" s="28" t="s">
        <v>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3" x14ac:dyDescent="0.25">
      <c r="B47" s="28" t="s">
        <v>13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3" x14ac:dyDescent="0.25">
      <c r="B48" s="28" t="s">
        <v>14</v>
      </c>
      <c r="C48" s="29"/>
      <c r="D48" s="29"/>
      <c r="E48" s="29"/>
      <c r="F48" s="30"/>
      <c r="G48" s="13"/>
      <c r="H48" s="10">
        <v>0</v>
      </c>
      <c r="I48" s="11"/>
      <c r="J48" s="11"/>
    </row>
    <row r="49" spans="2:12" x14ac:dyDescent="0.25">
      <c r="B49" s="28" t="s">
        <v>15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28" t="s">
        <v>29</v>
      </c>
      <c r="C50" s="29"/>
      <c r="D50" s="29"/>
      <c r="E50" s="29"/>
      <c r="F50" s="30"/>
      <c r="G50" s="13"/>
      <c r="H50" s="10">
        <v>41650</v>
      </c>
      <c r="I50" s="11"/>
      <c r="J50" s="11"/>
      <c r="K50" s="8"/>
    </row>
    <row r="51" spans="2:12" x14ac:dyDescent="0.25">
      <c r="B51" s="31" t="s">
        <v>21</v>
      </c>
      <c r="C51" s="32"/>
      <c r="D51" s="32"/>
      <c r="E51" s="32"/>
      <c r="F51" s="33"/>
      <c r="G51" s="17">
        <v>44187</v>
      </c>
      <c r="H51" s="5">
        <f>SUM(H52:H56)</f>
        <v>0</v>
      </c>
      <c r="I51" s="11"/>
      <c r="J51" s="11"/>
    </row>
    <row r="52" spans="2:12" x14ac:dyDescent="0.25">
      <c r="B52" s="28" t="s">
        <v>10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11</v>
      </c>
      <c r="C53" s="29"/>
      <c r="D53" s="29"/>
      <c r="E53" s="29"/>
      <c r="F53" s="30"/>
      <c r="G53" s="2"/>
      <c r="H53" s="3">
        <v>0</v>
      </c>
      <c r="I53" s="11"/>
      <c r="J53" s="11"/>
    </row>
    <row r="54" spans="2:12" x14ac:dyDescent="0.25">
      <c r="B54" s="28" t="s">
        <v>13</v>
      </c>
      <c r="C54" s="29"/>
      <c r="D54" s="29"/>
      <c r="E54" s="29"/>
      <c r="F54" s="30"/>
      <c r="G54" s="2"/>
      <c r="H54" s="10">
        <v>0</v>
      </c>
      <c r="I54" s="11"/>
      <c r="J54" s="11"/>
    </row>
    <row r="55" spans="2:12" x14ac:dyDescent="0.25">
      <c r="B55" s="28" t="s">
        <v>14</v>
      </c>
      <c r="C55" s="29"/>
      <c r="D55" s="29"/>
      <c r="E55" s="29"/>
      <c r="F55" s="30"/>
      <c r="G55" s="2"/>
      <c r="H55" s="3">
        <v>0</v>
      </c>
      <c r="I55" s="11"/>
      <c r="J55" s="11"/>
      <c r="K55" s="8"/>
    </row>
    <row r="56" spans="2:12" x14ac:dyDescent="0.25">
      <c r="B56" s="28" t="s">
        <v>15</v>
      </c>
      <c r="C56" s="29"/>
      <c r="D56" s="29"/>
      <c r="E56" s="29"/>
      <c r="F56" s="30"/>
      <c r="G56" s="2"/>
      <c r="H56" s="10">
        <v>0</v>
      </c>
      <c r="I56" s="11"/>
      <c r="J56" s="11"/>
    </row>
    <row r="57" spans="2:12" x14ac:dyDescent="0.25">
      <c r="B57" s="37" t="s">
        <v>18</v>
      </c>
      <c r="C57" s="38"/>
      <c r="D57" s="38"/>
      <c r="E57" s="38"/>
      <c r="F57" s="39"/>
      <c r="G57" s="18">
        <v>44187</v>
      </c>
      <c r="H57" s="6">
        <f>3678.78+562500+18900-581400+1013.25+13021.58+1608.3-0.97-15643.13+0.13+114524.2+423597.42+464492.86+48.67+197.97+7405.27-1010265.93</f>
        <v>3678.4000000000233</v>
      </c>
      <c r="I57" s="11"/>
      <c r="L57" s="8"/>
    </row>
    <row r="58" spans="2:12" x14ac:dyDescent="0.25">
      <c r="B58" s="28" t="s">
        <v>17</v>
      </c>
      <c r="C58" s="29"/>
      <c r="D58" s="29"/>
      <c r="E58" s="29"/>
      <c r="F58" s="30"/>
      <c r="G58" s="26"/>
      <c r="H58" s="3">
        <v>0</v>
      </c>
      <c r="I58" s="11"/>
      <c r="J58" s="11"/>
    </row>
    <row r="59" spans="2:12" x14ac:dyDescent="0.25">
      <c r="B59" s="34" t="s">
        <v>4</v>
      </c>
      <c r="C59" s="35"/>
      <c r="D59" s="35"/>
      <c r="E59" s="35"/>
      <c r="F59" s="36"/>
      <c r="G59" s="2"/>
      <c r="H59" s="7">
        <f>H14+H30-H37-H51+H57-H58</f>
        <v>1866934.2800000003</v>
      </c>
      <c r="I59" s="11"/>
      <c r="J59" s="11"/>
      <c r="K59" s="8"/>
    </row>
    <row r="60" spans="2:12" x14ac:dyDescent="0.25">
      <c r="B60" s="19"/>
      <c r="C60" s="19"/>
      <c r="D60" s="19"/>
      <c r="E60" s="19"/>
      <c r="F60" s="19"/>
      <c r="G60" s="9"/>
      <c r="H60" s="20"/>
      <c r="I60" s="11"/>
      <c r="J60" s="11"/>
      <c r="K60" s="8"/>
    </row>
    <row r="61" spans="2:12" ht="15.75" x14ac:dyDescent="0.25">
      <c r="B61" s="21" t="s">
        <v>31</v>
      </c>
      <c r="C61" s="25"/>
      <c r="D61" s="25"/>
      <c r="E61" s="22"/>
      <c r="F61" s="22"/>
      <c r="G61" s="9"/>
      <c r="H61" s="20"/>
      <c r="I61" s="11"/>
      <c r="J61" s="11"/>
      <c r="K61" s="8"/>
    </row>
    <row r="62" spans="2:12" x14ac:dyDescent="0.25">
      <c r="H62" s="8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9:F2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2020-12-23T07:58:31Z</dcterms:modified>
</cp:coreProperties>
</file>