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28" i="1" l="1"/>
  <c r="H57" i="1"/>
  <c r="H37" i="1" l="1"/>
  <c r="H14" i="1"/>
  <c r="H30" i="1"/>
  <c r="H36" i="1" l="1"/>
  <c r="H17" i="1" l="1"/>
  <c r="H18" i="1" l="1"/>
  <c r="H32" i="1" l="1"/>
  <c r="H51" i="1" l="1"/>
  <c r="H59" i="1" l="1"/>
  <c r="H13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<sst xmlns="http://schemas.openxmlformats.org/spreadsheetml/2006/main" count="57" uniqueCount="33">
  <si>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</si>
  <si>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</si>
  <si>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</si>
  <si>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</si>
  <si>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</si>
  <si>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</si>
  <si>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</si>
  <si>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</si>
  <si>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</si>
  <si>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</si>
  <si>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</si>
  <si>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</si>
  <si>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</si>
  <si>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</si>
  <si>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</si>
  <si>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</si>
  <si>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</si>
  <si>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</si>
  <si>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</si>
  <si>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</si>
  <si>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</si>
  <si>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</si>
  <si>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</si>
  <si>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</si>
  <si>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</si>
  <si>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</si>
  <si>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</si>
  <si>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</si>
  <si>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</si>
  <si>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</si>
  <si>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Dana:22.12.2020.</t>
  </si>
  <si>
    <t>Dana 22.12.2020.godine Dom zdravlja Požarevac nije izvršio plaćanje prema dobavljačima:</t>
  </si>
  <si>
    <t>Primljena i neutrošena participacija od 22.12.2020.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</si>
</sst>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20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44187</v>
      </c>
      <c r="H12" s="23">
        <v>1866934.28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44187</v>
      </c>
      <c r="H13" s="3">
        <f>H14+H30-H37-H51</f>
        <v>1863255.8800000001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44187</v>
      </c>
      <c r="H14" s="4">
        <f>H15+H16+H17+H18+H19+H20+H21+H22+H23+H24+H25+H26+H27+H28+H29</f>
        <v>1526655.6500000001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32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</f>
        <v>13343.370000000024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41650</v>
      </c>
      <c r="I29" s="11"/>
      <c r="J29" s="11"/>
      <c r="K29" s="8"/>
      <c r="L29" s="8"/>
    </row>
    <row r="30" spans="2:12" x14ac:dyDescent="0.25">
      <c r="B30" s="50" t="s">
        <v>24</v>
      </c>
      <c r="C30" s="51"/>
      <c r="D30" s="51"/>
      <c r="E30" s="51"/>
      <c r="F30" s="52"/>
      <c r="G30" s="16">
        <v>44187</v>
      </c>
      <c r="H30" s="4">
        <f>H31+H32+H33+H34+H35+H36</f>
        <v>378250.23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f>159868.39+135083-105001.41+135083-118951.11+135083-96223.18-2500+135083-115657.02+135083-103735.49+135083-97650.79+135083-126589.31+135083-126470.34+3825</f>
        <v>351578.74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v>0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32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</f>
        <v>26671.49</v>
      </c>
      <c r="I36" s="11"/>
      <c r="J36" s="11"/>
    </row>
    <row r="37" spans="2:13" x14ac:dyDescent="0.25">
      <c r="B37" s="31" t="s">
        <v>16</v>
      </c>
      <c r="C37" s="32"/>
      <c r="D37" s="32"/>
      <c r="E37" s="32"/>
      <c r="F37" s="33"/>
      <c r="G37" s="17">
        <v>44187</v>
      </c>
      <c r="H37" s="5">
        <f>SUM(H39:H50)</f>
        <v>41650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41650</v>
      </c>
      <c r="I50" s="11"/>
      <c r="J50" s="11"/>
      <c r="K50" s="8"/>
    </row>
    <row r="51" spans="2:12" x14ac:dyDescent="0.25">
      <c r="B51" s="31" t="s">
        <v>21</v>
      </c>
      <c r="C51" s="32"/>
      <c r="D51" s="32"/>
      <c r="E51" s="32"/>
      <c r="F51" s="33"/>
      <c r="G51" s="17">
        <v>44187</v>
      </c>
      <c r="H51" s="5">
        <f>SUM(H52:H56)</f>
        <v>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37" t="s">
        <v>18</v>
      </c>
      <c r="C57" s="38"/>
      <c r="D57" s="38"/>
      <c r="E57" s="38"/>
      <c r="F57" s="39"/>
      <c r="G57" s="18">
        <v>44187</v>
      </c>
      <c r="H57" s="6">
        <f>3678.78+562500+18900-581400+1013.25+13021.58+1608.3-0.97-15643.13+0.13+114524.2+423597.42+464492.86+48.67+197.97+7405.27-1010265.93</f>
        <v>3678.4000000000233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v>0</v>
      </c>
      <c r="I58" s="11"/>
      <c r="J58" s="11"/>
    </row>
    <row r="59" spans="2:12" x14ac:dyDescent="0.25">
      <c r="B59" s="34" t="s">
        <v>4</v>
      </c>
      <c r="C59" s="35"/>
      <c r="D59" s="35"/>
      <c r="E59" s="35"/>
      <c r="F59" s="36"/>
      <c r="G59" s="2"/>
      <c r="H59" s="7">
        <f>H14+H30-H37-H51+H57-H58</f>
        <v>1866934.2800000003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31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2020-12-23T07:58:31Z</dcterms:modified>
</cp:coreProperties>
</file>